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общ" sheetId="1" r:id="rId1"/>
  </sheets>
  <definedNames>
    <definedName name="_xlnm._FilterDatabase" localSheetId="0" hidden="1">общ!$A$3:$K$6</definedName>
  </definedNames>
  <calcPr calcId="145621"/>
</workbook>
</file>

<file path=xl/calcChain.xml><?xml version="1.0" encoding="utf-8"?>
<calcChain xmlns="http://schemas.openxmlformats.org/spreadsheetml/2006/main">
  <c r="G8" i="1" l="1"/>
  <c r="I8" i="1" s="1"/>
  <c r="K8" i="1" s="1"/>
  <c r="G6" i="1"/>
  <c r="I6" i="1" s="1"/>
  <c r="K6" i="1" s="1"/>
</calcChain>
</file>

<file path=xl/sharedStrings.xml><?xml version="1.0" encoding="utf-8"?>
<sst xmlns="http://schemas.openxmlformats.org/spreadsheetml/2006/main" count="20" uniqueCount="19">
  <si>
    <t>Сводная информация по перерасчету услуги "Отопление" по фактическому потреблению за 2018 год с учетом показаний индивидуальных приборов учета тепловой энергии</t>
  </si>
  <si>
    <t>Дом</t>
  </si>
  <si>
    <t>Площадь МКД, кв.м</t>
  </si>
  <si>
    <t>Общий расход тепловой энергии по ОДПУ, Гкал</t>
  </si>
  <si>
    <t>Начисленный объем ГВ (в т.ч. ОДН), куб. м</t>
  </si>
  <si>
    <t>Норматив расхода тепловой энергии на подогрев ХВ для ГВ, Гкал/куб.м</t>
  </si>
  <si>
    <t>Расход тепловой энергии на подогрев ХВС для ГВС в 1 пг 2018, Гкал</t>
  </si>
  <si>
    <t>Расход тепловой энергии на отопление в 1 пг 2018, Гкал</t>
  </si>
  <si>
    <t>Суммарный расход тепловой энергии по ИПУ за 1 пг 2018, Гкал</t>
  </si>
  <si>
    <t>Объем тепловой энергии на ОДН к распределению, Гкал</t>
  </si>
  <si>
    <t>Тариф 1 пг, руб./Гкал</t>
  </si>
  <si>
    <t>Сумма начислений за ОДН, руб/кв.м</t>
  </si>
  <si>
    <t>6=4*5</t>
  </si>
  <si>
    <t>7=3-6</t>
  </si>
  <si>
    <t>9=7-8</t>
  </si>
  <si>
    <t>11=9*10/2</t>
  </si>
  <si>
    <t>1 пг 2018 года</t>
  </si>
  <si>
    <t>Сколковская, дом № 3Б</t>
  </si>
  <si>
    <t>2 пг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</si>
</sst>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3" x14ac:knownFonts="1">
    <font>
      <sz val="8"/>
      <name val="Arial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"/>
  <sheetViews>
    <sheetView tabSelected="1" zoomScale="115" zoomScaleNormal="115" workbookViewId="0">
      <selection activeCell="G16" sqref="G16"/>
    </sheetView>
  </sheetViews>
  <sheetFormatPr defaultRowHeight="11.25" x14ac:dyDescent="0.2"/>
  <cols>
    <col min="1" max="1" width="21.83203125" style="2" customWidth="1"/>
    <col min="2" max="11" width="16.6640625" style="2" customWidth="1"/>
    <col min="12" max="15" width="9.33203125" style="2"/>
    <col min="16" max="17" width="9.5" style="2" bestFit="1" customWidth="1"/>
    <col min="18" max="16384" width="9.33203125" style="2"/>
  </cols>
  <sheetData>
    <row r="1" spans="1:11" ht="12.75" x14ac:dyDescent="0.2">
      <c r="A1" s="1" t="s">
        <v>0</v>
      </c>
    </row>
    <row r="3" spans="1:11" s="4" customFormat="1" ht="56.2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 t="s">
        <v>12</v>
      </c>
      <c r="G4" s="5" t="s">
        <v>13</v>
      </c>
      <c r="H4" s="5">
        <v>8</v>
      </c>
      <c r="I4" s="5" t="s">
        <v>14</v>
      </c>
      <c r="J4" s="5">
        <v>10</v>
      </c>
      <c r="K4" s="5" t="s">
        <v>15</v>
      </c>
    </row>
    <row r="5" spans="1:11" x14ac:dyDescent="0.2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x14ac:dyDescent="0.2">
      <c r="A6" s="5" t="s">
        <v>17</v>
      </c>
      <c r="B6" s="6">
        <v>21796.6</v>
      </c>
      <c r="C6" s="7">
        <v>1988.7520032070636</v>
      </c>
      <c r="D6" s="6">
        <v>4129.7478958039355</v>
      </c>
      <c r="E6" s="7">
        <v>4.9500000000000002E-2</v>
      </c>
      <c r="F6" s="7">
        <v>204.4225208422948</v>
      </c>
      <c r="G6" s="6">
        <f>C6-F6</f>
        <v>1784.3294823647689</v>
      </c>
      <c r="H6" s="8">
        <v>832.20688800437222</v>
      </c>
      <c r="I6" s="6">
        <f>G6-H6</f>
        <v>952.12259436039665</v>
      </c>
      <c r="J6" s="6">
        <v>2070.4299999999998</v>
      </c>
      <c r="K6" s="6">
        <f>I6*J6/B6</f>
        <v>90.440856970426395</v>
      </c>
    </row>
    <row r="7" spans="1:11" x14ac:dyDescent="0.2">
      <c r="A7" s="10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x14ac:dyDescent="0.2">
      <c r="A8" s="5" t="s">
        <v>17</v>
      </c>
      <c r="B8" s="5">
        <v>21796.6</v>
      </c>
      <c r="C8" s="7">
        <v>1549.180014231119</v>
      </c>
      <c r="D8" s="9">
        <v>5310.6072060595643</v>
      </c>
      <c r="E8" s="5">
        <v>4.9500000000000002E-2</v>
      </c>
      <c r="F8" s="7">
        <v>262.87505669994846</v>
      </c>
      <c r="G8" s="6">
        <f>C8-F8</f>
        <v>1286.3049575311707</v>
      </c>
      <c r="H8" s="8">
        <v>668.15719286530384</v>
      </c>
      <c r="I8" s="6">
        <f>G8-H8</f>
        <v>618.14776466586682</v>
      </c>
      <c r="J8" s="5">
        <v>2122.11</v>
      </c>
      <c r="K8" s="6">
        <f>I8*J8/B8</f>
        <v>60.182668529728616</v>
      </c>
    </row>
  </sheetData>
  <autoFilter ref="A3:K6"/>
  <mergeCells count="2">
    <mergeCell ref="A5:K5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Мартьянова Светлана</dc:creator>
  <cp:lastModifiedBy>Мартьянова Светлана</cp:lastModifiedBy>
  <dcterms:created xsi:type="dcterms:W3CDTF">2019-05-15T14:06:44Z</dcterms:created>
  <dcterms:modified xsi:type="dcterms:W3CDTF">2019-05-15T14:10:35Z</dcterms:modified>
</cp:coreProperties>
</file>